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090" activeTab="0"/>
  </bookViews>
  <sheets>
    <sheet name="archimede" sheetId="1" r:id="rId1"/>
  </sheets>
  <externalReferences>
    <externalReference r:id="rId4"/>
  </externalReferences>
  <definedNames>
    <definedName name="HTML_CodePage" hidden="1">1252</definedName>
    <definedName name="HTML_Control" hidden="1">{"'Feuil1'!$A$1:$AW$57"}</definedName>
    <definedName name="HTML_Description" hidden="1">""</definedName>
    <definedName name="HTML_Email" hidden="1">""</definedName>
    <definedName name="HTML_Header" hidden="1">"Plongées simples"</definedName>
    <definedName name="HTML_LastUpdate" hidden="1">"23/01/98"</definedName>
    <definedName name="HTML_LineAfter" hidden="1">FALSE</definedName>
    <definedName name="HTML_LineBefore" hidden="1">FALSE</definedName>
    <definedName name="HTML_Name" hidden="1">"Maurice"</definedName>
    <definedName name="HTML_OBDlg2" hidden="1">TRUE</definedName>
    <definedName name="HTML_OBDlg4" hidden="1">TRUE</definedName>
    <definedName name="HTML_OS" hidden="1">0</definedName>
    <definedName name="HTML_PathFile" hidden="1">"C:\0\mn90simp"</definedName>
    <definedName name="HTML_Title" hidden="1">"MN90"</definedName>
    <definedName name="HTMP_Control2" hidden="1">{"'Feuil1'!$A$1:$AW$57"}</definedName>
  </definedNames>
  <calcPr fullCalcOnLoad="1"/>
</workbook>
</file>

<file path=xl/sharedStrings.xml><?xml version="1.0" encoding="utf-8"?>
<sst xmlns="http://schemas.openxmlformats.org/spreadsheetml/2006/main" count="14" uniqueCount="14">
  <si>
    <t>Flottabilité:</t>
  </si>
  <si>
    <t>Entrez vos données dans les cellules vertes uniquement</t>
  </si>
  <si>
    <t>données saisies par l'utilisateur:</t>
  </si>
  <si>
    <t>Poids de l'objet</t>
  </si>
  <si>
    <t>volume en l</t>
  </si>
  <si>
    <t>masse volumique ou densité de l'objet</t>
  </si>
  <si>
    <t>masse volumique ou densité de l'eau (1,02 mer):</t>
  </si>
  <si>
    <t>Poussée d'archimède:poids du liquide déplaçé par l'objet</t>
  </si>
  <si>
    <t>Poids apparent de l'objet:</t>
  </si>
  <si>
    <t>profondeur d'équilibre:</t>
  </si>
  <si>
    <t>litres d'air en surface</t>
  </si>
  <si>
    <t>profondeur actuelle:</t>
  </si>
  <si>
    <t>poussée d'archimède liée au parachute</t>
  </si>
  <si>
    <t>Poids apparent de l'ensemble objet parachute a la profondeur actuelle</t>
  </si>
</sst>
</file>

<file path=xl/styles.xml><?xml version="1.0" encoding="utf-8"?>
<styleSheet xmlns="http://schemas.openxmlformats.org/spreadsheetml/2006/main">
  <numFmts count="4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\ &quot;b&quot;"/>
    <numFmt numFmtId="173" formatCode="General\ &quot;p cent&quot;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\ _F_-;\-* #,##0.0\ _F_-;_-* &quot;-&quot;??\ _F_-;_-@_-"/>
    <numFmt numFmtId="177" formatCode="_-* #,##0\ _F_-;\-* #,##0\ _F_-;_-* &quot;-&quot;??\ _F_-;_-@_-"/>
    <numFmt numFmtId="178" formatCode="#,##0.0"/>
    <numFmt numFmtId="179" formatCode="0.0_ ;[Red]\-0.0\ "/>
    <numFmt numFmtId="180" formatCode="General\ &quot;s&quot;"/>
    <numFmt numFmtId="181" formatCode="General\ &quot;h&quot;"/>
    <numFmt numFmtId="182" formatCode="General\ &quot;min&quot;"/>
    <numFmt numFmtId="183" formatCode="General\ &quot;m&quot;"/>
    <numFmt numFmtId="184" formatCode="General\ &quot;m par min (maxi 17)&quot;"/>
    <numFmt numFmtId="185" formatCode="&quot;et&quot;\ General\ &quot;s&quot;"/>
    <numFmt numFmtId="186" formatCode="General\ &quot;Bar&quot;"/>
    <numFmt numFmtId="187" formatCode="General\ &quot;m/min&quot;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General\ &quot;%&quot;"/>
    <numFmt numFmtId="198" formatCode="General&quot; mmHg&quot;"/>
    <numFmt numFmtId="199" formatCode="General\ &quot;L&quot;"/>
    <numFmt numFmtId="200" formatCode="General\ &quot;kg&quot;"/>
    <numFmt numFmtId="201" formatCode="General\ &quot;kg/L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200" fontId="0" fillId="2" borderId="3" xfId="0" applyNumberFormat="1" applyFill="1" applyBorder="1" applyAlignment="1">
      <alignment horizontal="left" wrapText="1"/>
    </xf>
    <xf numFmtId="199" fontId="0" fillId="2" borderId="4" xfId="0" applyNumberFormat="1" applyFill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201" fontId="0" fillId="2" borderId="4" xfId="0" applyNumberFormat="1" applyFill="1" applyBorder="1" applyAlignment="1">
      <alignment/>
    </xf>
    <xf numFmtId="201" fontId="0" fillId="2" borderId="5" xfId="0" applyNumberFormat="1" applyFill="1" applyBorder="1" applyAlignment="1">
      <alignment horizontal="left" wrapText="1"/>
    </xf>
    <xf numFmtId="200" fontId="0" fillId="2" borderId="6" xfId="0" applyNumberFormat="1" applyFill="1" applyBorder="1" applyAlignment="1">
      <alignment/>
    </xf>
    <xf numFmtId="0" fontId="6" fillId="0" borderId="7" xfId="0" applyFont="1" applyBorder="1" applyAlignment="1">
      <alignment wrapText="1"/>
    </xf>
    <xf numFmtId="199" fontId="0" fillId="2" borderId="6" xfId="0" applyNumberFormat="1" applyFill="1" applyBorder="1" applyAlignment="1">
      <alignment/>
    </xf>
    <xf numFmtId="0" fontId="6" fillId="0" borderId="8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43" fontId="0" fillId="2" borderId="6" xfId="17" applyFill="1" applyBorder="1" applyAlignment="1">
      <alignment/>
    </xf>
    <xf numFmtId="200" fontId="0" fillId="3" borderId="3" xfId="0" applyNumberFormat="1" applyFill="1" applyBorder="1" applyAlignment="1" applyProtection="1">
      <alignment/>
      <protection locked="0"/>
    </xf>
    <xf numFmtId="199" fontId="0" fillId="3" borderId="4" xfId="0" applyNumberFormat="1" applyFill="1" applyBorder="1" applyAlignment="1" applyProtection="1">
      <alignment/>
      <protection locked="0"/>
    </xf>
    <xf numFmtId="201" fontId="0" fillId="3" borderId="4" xfId="0" applyNumberFormat="1" applyFill="1" applyBorder="1" applyAlignment="1" applyProtection="1">
      <alignment/>
      <protection locked="0"/>
    </xf>
    <xf numFmtId="200" fontId="0" fillId="3" borderId="4" xfId="0" applyNumberFormat="1" applyFill="1" applyBorder="1" applyAlignment="1" applyProtection="1">
      <alignment/>
      <protection locked="0"/>
    </xf>
    <xf numFmtId="183" fontId="0" fillId="3" borderId="5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76200</xdr:rowOff>
    </xdr:from>
    <xdr:to>
      <xdr:col>2</xdr:col>
      <xdr:colOff>733425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447925" y="1619250"/>
          <a:ext cx="723900" cy="1714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</xdr:row>
      <xdr:rowOff>85725</xdr:rowOff>
    </xdr:from>
    <xdr:to>
      <xdr:col>3</xdr:col>
      <xdr:colOff>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438400" y="1466850"/>
          <a:ext cx="762000" cy="161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76200</xdr:rowOff>
    </xdr:from>
    <xdr:to>
      <xdr:col>2</xdr:col>
      <xdr:colOff>752475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2667000" y="1457325"/>
          <a:ext cx="523875" cy="219075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</xdr:row>
      <xdr:rowOff>66675</xdr:rowOff>
    </xdr:from>
    <xdr:to>
      <xdr:col>2</xdr:col>
      <xdr:colOff>742950</xdr:colOff>
      <xdr:row>3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2647950" y="1447800"/>
          <a:ext cx="533400" cy="9525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VEAU\C_NEW\WINDOWS\Bureau\plongee\paspublier\plong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be_secu"/>
      <sheetName val="plongée melange"/>
      <sheetName val="Tableaux III-IV"/>
      <sheetName val="Tableaux I-II"/>
      <sheetName val="TablesMN90"/>
      <sheetName val="archimede"/>
      <sheetName val="profmaxnitrox"/>
      <sheetName val="mariotte"/>
      <sheetName val="plongée altitude"/>
      <sheetName val="plongée altitude successive"/>
      <sheetName val="compartiments saturation"/>
      <sheetName val="plongée interrompue altitude"/>
      <sheetName val="dessins"/>
      <sheetName val="consecutive"/>
      <sheetName val="successive"/>
      <sheetName val="palier_interrompu"/>
      <sheetName val="remontee rap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RowColHeaders="0" tabSelected="1" workbookViewId="0" topLeftCell="A1">
      <selection activeCell="C1" sqref="C1"/>
    </sheetView>
  </sheetViews>
  <sheetFormatPr defaultColWidth="11.421875" defaultRowHeight="12.75"/>
  <cols>
    <col min="1" max="1" width="24.7109375" style="4" bestFit="1" customWidth="1"/>
    <col min="2" max="2" width="11.8515625" style="0" customWidth="1"/>
    <col min="4" max="4" width="21.421875" style="2" customWidth="1"/>
  </cols>
  <sheetData>
    <row r="1" ht="27.75">
      <c r="A1" s="1" t="s">
        <v>0</v>
      </c>
    </row>
    <row r="2" ht="16.5" thickBot="1">
      <c r="A2" s="3" t="s">
        <v>1</v>
      </c>
    </row>
    <row r="3" ht="64.5" thickBot="1">
      <c r="B3" s="5" t="s">
        <v>2</v>
      </c>
    </row>
    <row r="4" spans="1:4" ht="12.75">
      <c r="A4" s="6" t="s">
        <v>3</v>
      </c>
      <c r="B4" s="18">
        <v>14</v>
      </c>
      <c r="D4" s="7">
        <f>B5*B6</f>
        <v>14</v>
      </c>
    </row>
    <row r="5" spans="1:4" ht="12.75">
      <c r="A5" s="6" t="s">
        <v>4</v>
      </c>
      <c r="B5" s="19">
        <v>10</v>
      </c>
      <c r="D5" s="8">
        <f>B4/B6</f>
        <v>10</v>
      </c>
    </row>
    <row r="6" spans="1:4" ht="23.25" thickBot="1">
      <c r="A6" s="9" t="s">
        <v>5</v>
      </c>
      <c r="B6" s="10">
        <f>D6</f>
        <v>1.4</v>
      </c>
      <c r="D6" s="11">
        <f>B4/B5</f>
        <v>1.4</v>
      </c>
    </row>
    <row r="7" spans="1:4" ht="23.25" thickBot="1">
      <c r="A7" s="9" t="s">
        <v>6</v>
      </c>
      <c r="B7" s="20">
        <v>1.02</v>
      </c>
      <c r="C7" s="12">
        <f>B5*B7</f>
        <v>10.2</v>
      </c>
      <c r="D7" s="13" t="s">
        <v>7</v>
      </c>
    </row>
    <row r="8" spans="1:2" ht="13.5" thickBot="1">
      <c r="A8" s="6" t="s">
        <v>8</v>
      </c>
      <c r="B8" s="21">
        <f>B4-C7</f>
        <v>3.8000000000000007</v>
      </c>
    </row>
    <row r="9" spans="1:4" ht="25.5" customHeight="1" thickBot="1">
      <c r="A9" s="6" t="s">
        <v>9</v>
      </c>
      <c r="B9" s="22">
        <v>20</v>
      </c>
      <c r="C9" s="14">
        <f>B8/B7</f>
        <v>3.725490196078432</v>
      </c>
      <c r="D9" s="15" t="str">
        <f>"volume en l du parachute pour décoller à "&amp;B9&amp;" mètres"</f>
        <v>volume en l du parachute pour décoller à 20 mètres</v>
      </c>
    </row>
    <row r="10" spans="3:4" ht="13.5" thickBot="1">
      <c r="C10">
        <f>C9*((B9/10)+1)</f>
        <v>11.176470588235295</v>
      </c>
      <c r="D10" s="2" t="s">
        <v>10</v>
      </c>
    </row>
    <row r="11" spans="1:4" ht="30" customHeight="1" thickBot="1">
      <c r="A11" s="16" t="s">
        <v>11</v>
      </c>
      <c r="B11" s="23">
        <v>60</v>
      </c>
      <c r="C11" s="17">
        <f>C10/(1+(B11/10))</f>
        <v>1.596638655462185</v>
      </c>
      <c r="D11" s="15" t="str">
        <f>"volume en l du parachute à "&amp;B11&amp;" mètres"</f>
        <v>volume en l du parachute à 60 mètres</v>
      </c>
    </row>
    <row r="12" spans="3:4" ht="23.25" thickBot="1">
      <c r="C12" s="17">
        <f>C11*B7</f>
        <v>1.6285714285714288</v>
      </c>
      <c r="D12" s="15" t="s">
        <v>12</v>
      </c>
    </row>
    <row r="13" spans="3:4" ht="34.5" thickBot="1">
      <c r="C13" s="17">
        <f>-(C7+C12-B4)</f>
        <v>2.1714285714285726</v>
      </c>
      <c r="D13" s="15" t="s">
        <v>13</v>
      </c>
    </row>
  </sheetData>
  <sheetProtection password="CC7D" sheet="1"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borel</dc:creator>
  <cp:keywords/>
  <dc:description/>
  <cp:lastModifiedBy>borel</cp:lastModifiedBy>
  <dcterms:created xsi:type="dcterms:W3CDTF">2002-05-15T16:28:30Z</dcterms:created>
  <dcterms:modified xsi:type="dcterms:W3CDTF">2002-05-15T16:30:31Z</dcterms:modified>
  <cp:category/>
  <cp:version/>
  <cp:contentType/>
  <cp:contentStatus/>
</cp:coreProperties>
</file>